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\Documents\página print\"/>
    </mc:Choice>
  </mc:AlternateContent>
  <bookViews>
    <workbookView xWindow="240" yWindow="75" windowWidth="22035" windowHeight="9270" activeTab="1"/>
  </bookViews>
  <sheets>
    <sheet name="Base" sheetId="1" r:id="rId1"/>
    <sheet name="Depara" sheetId="2" r:id="rId2"/>
  </sheets>
  <definedNames>
    <definedName name="_xlnm.Print_Area" localSheetId="0">Base!$A$1:$G$38</definedName>
  </definedNames>
  <calcPr calcId="162913"/>
</workbook>
</file>

<file path=xl/calcChain.xml><?xml version="1.0" encoding="utf-8"?>
<calcChain xmlns="http://schemas.openxmlformats.org/spreadsheetml/2006/main">
  <c r="H29" i="2" l="1"/>
  <c r="E29" i="2"/>
  <c r="N29" i="2"/>
  <c r="K29" i="2"/>
  <c r="E30" i="2"/>
  <c r="E31" i="2"/>
  <c r="E32" i="2"/>
  <c r="P29" i="2" l="1"/>
  <c r="Q29" i="2" s="1"/>
  <c r="N30" i="2" l="1"/>
  <c r="H23" i="2"/>
  <c r="H22" i="2"/>
  <c r="E26" i="2"/>
  <c r="E25" i="2"/>
  <c r="E24" i="2"/>
  <c r="E23" i="2"/>
  <c r="P23" i="2" s="1"/>
  <c r="E22" i="2"/>
  <c r="P22" i="2" s="1"/>
  <c r="N22" i="2"/>
  <c r="N23" i="2"/>
  <c r="N24" i="2"/>
  <c r="N25" i="2"/>
  <c r="N26" i="2"/>
  <c r="N27" i="2"/>
  <c r="N28" i="2"/>
  <c r="N31" i="2"/>
  <c r="N32" i="2"/>
  <c r="H24" i="2"/>
  <c r="H25" i="2"/>
  <c r="H26" i="2"/>
  <c r="H27" i="2"/>
  <c r="H28" i="2"/>
  <c r="H30" i="2"/>
  <c r="P30" i="2" s="1"/>
  <c r="H31" i="2"/>
  <c r="H32" i="2"/>
  <c r="P32" i="2" s="1"/>
  <c r="E2" i="2"/>
  <c r="E27" i="2"/>
  <c r="P27" i="2" s="1"/>
  <c r="E28" i="2"/>
  <c r="P28" i="2" s="1"/>
  <c r="E21" i="2"/>
  <c r="E20" i="2"/>
  <c r="E19" i="2"/>
  <c r="E18" i="2"/>
  <c r="E17" i="2"/>
  <c r="E16" i="2"/>
  <c r="E15" i="2"/>
  <c r="E14" i="2"/>
  <c r="E13" i="2"/>
  <c r="E12" i="2"/>
  <c r="N21" i="2"/>
  <c r="K21" i="2"/>
  <c r="H21" i="2"/>
  <c r="N20" i="2"/>
  <c r="K20" i="2"/>
  <c r="H20" i="2"/>
  <c r="N19" i="2"/>
  <c r="K19" i="2"/>
  <c r="H19" i="2"/>
  <c r="N18" i="2"/>
  <c r="K18" i="2"/>
  <c r="H18" i="2"/>
  <c r="N17" i="2"/>
  <c r="K17" i="2"/>
  <c r="H17" i="2"/>
  <c r="N16" i="2"/>
  <c r="K16" i="2"/>
  <c r="H16" i="2"/>
  <c r="N15" i="2"/>
  <c r="K15" i="2"/>
  <c r="H15" i="2"/>
  <c r="N14" i="2"/>
  <c r="K14" i="2"/>
  <c r="H14" i="2"/>
  <c r="N13" i="2"/>
  <c r="K13" i="2"/>
  <c r="H13" i="2"/>
  <c r="N12" i="2"/>
  <c r="K12" i="2"/>
  <c r="H12" i="2"/>
  <c r="P14" i="2" l="1"/>
  <c r="P31" i="2"/>
  <c r="Q31" i="2" s="1"/>
  <c r="P26" i="2"/>
  <c r="Q26" i="2" s="1"/>
  <c r="P19" i="2"/>
  <c r="P12" i="2"/>
  <c r="P16" i="2"/>
  <c r="Q16" i="2" s="1"/>
  <c r="P20" i="2"/>
  <c r="Q20" i="2" s="1"/>
  <c r="P24" i="2"/>
  <c r="P18" i="2"/>
  <c r="Q18" i="2" s="1"/>
  <c r="P15" i="2"/>
  <c r="Q15" i="2" s="1"/>
  <c r="P13" i="2"/>
  <c r="P17" i="2"/>
  <c r="P21" i="2"/>
  <c r="Q21" i="2" s="1"/>
  <c r="P25" i="2"/>
  <c r="Q25" i="2" s="1"/>
  <c r="Q30" i="2"/>
  <c r="Q23" i="2"/>
  <c r="Q13" i="2"/>
  <c r="Q24" i="2"/>
  <c r="Q28" i="2"/>
  <c r="Q22" i="2"/>
  <c r="Q32" i="2"/>
  <c r="Q27" i="2"/>
  <c r="Q14" i="2"/>
  <c r="Q19" i="2"/>
  <c r="Q12" i="2"/>
  <c r="Q17" i="2"/>
  <c r="D21" i="1" l="1"/>
  <c r="E21" i="1" s="1"/>
  <c r="D20" i="1"/>
  <c r="E20" i="1" s="1"/>
  <c r="D19" i="1"/>
  <c r="E19" i="1" s="1"/>
  <c r="D18" i="1"/>
  <c r="E18" i="1" s="1"/>
  <c r="F12" i="1"/>
  <c r="F11" i="1"/>
  <c r="F10" i="1"/>
  <c r="F9" i="1"/>
  <c r="G10" i="1" l="1"/>
  <c r="D28" i="1"/>
  <c r="E28" i="1" s="1"/>
  <c r="B28" i="1"/>
  <c r="C28" i="1" s="1"/>
  <c r="G11" i="1"/>
  <c r="D29" i="1"/>
  <c r="E29" i="1" s="1"/>
  <c r="B29" i="1"/>
  <c r="C29" i="1" s="1"/>
  <c r="B27" i="1"/>
  <c r="C27" i="1" s="1"/>
  <c r="G9" i="1"/>
  <c r="D27" i="1"/>
  <c r="E27" i="1" s="1"/>
  <c r="G12" i="1"/>
  <c r="D30" i="1"/>
  <c r="E30" i="1" s="1"/>
  <c r="B30" i="1"/>
  <c r="C30" i="1" s="1"/>
  <c r="N11" i="2"/>
  <c r="K11" i="2"/>
  <c r="H11" i="2"/>
  <c r="E11" i="2"/>
  <c r="N10" i="2"/>
  <c r="K10" i="2"/>
  <c r="H10" i="2"/>
  <c r="E10" i="2"/>
  <c r="N9" i="2"/>
  <c r="K9" i="2"/>
  <c r="H9" i="2"/>
  <c r="E9" i="2"/>
  <c r="N7" i="2"/>
  <c r="K7" i="2"/>
  <c r="H7" i="2"/>
  <c r="E7" i="2"/>
  <c r="N8" i="2"/>
  <c r="K8" i="2"/>
  <c r="H8" i="2"/>
  <c r="E8" i="2"/>
  <c r="N6" i="2"/>
  <c r="K6" i="2"/>
  <c r="H6" i="2"/>
  <c r="E6" i="2"/>
  <c r="N5" i="2"/>
  <c r="K5" i="2"/>
  <c r="H5" i="2"/>
  <c r="E5" i="2"/>
  <c r="N4" i="2"/>
  <c r="K4" i="2"/>
  <c r="H4" i="2"/>
  <c r="E4" i="2"/>
  <c r="N3" i="2"/>
  <c r="K3" i="2"/>
  <c r="H3" i="2"/>
  <c r="E3" i="2"/>
  <c r="N2" i="2"/>
  <c r="K2" i="2"/>
  <c r="H2" i="2"/>
  <c r="P3" i="2" l="1"/>
  <c r="Q3" i="2" s="1"/>
  <c r="P4" i="2"/>
  <c r="P5" i="2"/>
  <c r="P6" i="2"/>
  <c r="P8" i="2"/>
  <c r="P7" i="2"/>
  <c r="P9" i="2"/>
  <c r="P10" i="2"/>
  <c r="Q10" i="2" s="1"/>
  <c r="P11" i="2"/>
  <c r="D35" i="1"/>
  <c r="E35" i="1" s="1"/>
  <c r="B35" i="1"/>
  <c r="C35" i="1" s="1"/>
  <c r="D37" i="1"/>
  <c r="E37" i="1" s="1"/>
  <c r="B37" i="1"/>
  <c r="C37" i="1" s="1"/>
  <c r="P2" i="2"/>
  <c r="D38" i="1"/>
  <c r="E38" i="1" s="1"/>
  <c r="B38" i="1"/>
  <c r="C38" i="1" s="1"/>
  <c r="D36" i="1"/>
  <c r="E36" i="1" s="1"/>
  <c r="B36" i="1"/>
  <c r="C36" i="1" s="1"/>
  <c r="Q5" i="2"/>
  <c r="Q6" i="2"/>
  <c r="Q8" i="2"/>
  <c r="Q7" i="2"/>
  <c r="Q9" i="2"/>
  <c r="Q2" i="2"/>
  <c r="Q11" i="2"/>
  <c r="Q4" i="2"/>
</calcChain>
</file>

<file path=xl/sharedStrings.xml><?xml version="1.0" encoding="utf-8"?>
<sst xmlns="http://schemas.openxmlformats.org/spreadsheetml/2006/main" count="95" uniqueCount="36">
  <si>
    <t xml:space="preserve">Modalidade </t>
  </si>
  <si>
    <t>Mensalidade</t>
  </si>
  <si>
    <t>Auxílio-deslocamento</t>
  </si>
  <si>
    <t>Auxílio-instalação</t>
  </si>
  <si>
    <t>Seguro-saúde</t>
  </si>
  <si>
    <t>Total (A)</t>
  </si>
  <si>
    <t>Capacitação</t>
  </si>
  <si>
    <t>CUSTO MENSAL POR BOLSISTA E POR MODALIDADE (VALORES EM USD) - 1º MÊS</t>
  </si>
  <si>
    <t>CUSTO MENSAL POR BOLSISTA E POR MODALIDADE (VALORES EM USD) - MESES SUBSEQUENTES</t>
  </si>
  <si>
    <t>6 meses (USD)</t>
  </si>
  <si>
    <t>6 meses (BRL)</t>
  </si>
  <si>
    <t>12 meses (BRL)</t>
  </si>
  <si>
    <t>12 meses (USD)</t>
  </si>
  <si>
    <t>A + adicional de localidade (B)</t>
  </si>
  <si>
    <t>Taxa de câmbio estimada (USD/BRL)</t>
  </si>
  <si>
    <t xml:space="preserve">ORIENTAÇÕES </t>
  </si>
  <si>
    <t>1. Somar o primeiro mês com os meses subsequentes</t>
  </si>
  <si>
    <t>2. Caso a bolsa dure mais de 6 meses, o(a) bolsista fará jus a dois auxílios-deslocamento</t>
  </si>
  <si>
    <t>SIMULAÇÃO DE VALORES EM USD E EM BRL - SEM ADICIONAL DE LOCALIDADE (para mera referência)</t>
  </si>
  <si>
    <t>SIMULAÇÃO DE VALORES EM USD E EM BRL - COM ADICIONAL DE LOCALIDADE (para mera referência)</t>
  </si>
  <si>
    <t xml:space="preserve">ANEXO X - Valores de Itens financiáveis -  BOLSAS NO EXTERIOR </t>
  </si>
  <si>
    <t>Quant</t>
  </si>
  <si>
    <t>Doutorado Sanduíche</t>
  </si>
  <si>
    <t>Mensalidade
(USD)</t>
  </si>
  <si>
    <t>Total mensalidade
(USD)</t>
  </si>
  <si>
    <t>Auxílio-deslocamento
(USD)</t>
  </si>
  <si>
    <t>Total deslocamento
(USD)</t>
  </si>
  <si>
    <t>Auxílio-instalação
(USD)</t>
  </si>
  <si>
    <t>Total instalação
(USD)</t>
  </si>
  <si>
    <t>Seguro-saúde
(USD)</t>
  </si>
  <si>
    <t>Total seguro saúde
(USD)</t>
  </si>
  <si>
    <t>Total Geral
(USD)</t>
  </si>
  <si>
    <t>Total Geral
(BRL)</t>
  </si>
  <si>
    <t>Vigência (Meses)</t>
  </si>
  <si>
    <t>Professor Visitante Sênior</t>
  </si>
  <si>
    <t>Professor Visitante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</si>
</sst>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-[$R$-416]\ * #,##0.00_-;\-[$R$-416]\ * #,##0.00_-;_-[$R$-416]\ * &quot;-&quot;??_-;_-@_-"/>
    <numFmt numFmtId="166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0" fillId="0" borderId="1" xfId="2" applyFont="1" applyBorder="1"/>
    <xf numFmtId="0" fontId="3" fillId="4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91" zoomScaleNormal="91" workbookViewId="0">
      <selection activeCell="E28" sqref="E28"/>
    </sheetView>
  </sheetViews>
  <sheetFormatPr defaultRowHeight="15" x14ac:dyDescent="0.25"/>
  <cols>
    <col min="1" max="1" width="42.85546875" customWidth="1"/>
    <col min="2" max="2" width="20.42578125" customWidth="1"/>
    <col min="3" max="3" width="19.5703125" customWidth="1"/>
    <col min="4" max="4" width="19.140625" customWidth="1"/>
    <col min="5" max="5" width="18.28515625" customWidth="1"/>
    <col min="6" max="6" width="17" customWidth="1"/>
    <col min="7" max="7" width="19.28515625" customWidth="1"/>
    <col min="8" max="8" width="26.28515625" customWidth="1"/>
    <col min="10" max="10" width="11.28515625" bestFit="1" customWidth="1"/>
  </cols>
  <sheetData>
    <row r="1" spans="1:8" ht="15.75" thickBot="1" x14ac:dyDescent="0.3">
      <c r="A1" s="42" t="s">
        <v>20</v>
      </c>
      <c r="B1" s="43"/>
      <c r="C1" s="43"/>
      <c r="D1" s="43"/>
      <c r="E1" s="43"/>
      <c r="F1" s="43"/>
      <c r="G1" s="44"/>
    </row>
    <row r="2" spans="1:8" x14ac:dyDescent="0.25">
      <c r="A2" s="2" t="s">
        <v>15</v>
      </c>
      <c r="B2" s="3"/>
      <c r="C2" s="3"/>
      <c r="D2" s="3"/>
      <c r="E2" s="3"/>
      <c r="F2" s="3"/>
      <c r="G2" s="4"/>
    </row>
    <row r="3" spans="1:8" x14ac:dyDescent="0.25">
      <c r="A3" s="5"/>
      <c r="B3" s="3"/>
      <c r="C3" s="3"/>
      <c r="D3" s="3"/>
      <c r="E3" s="3"/>
      <c r="F3" s="3"/>
      <c r="G3" s="4"/>
    </row>
    <row r="4" spans="1:8" x14ac:dyDescent="0.25">
      <c r="A4" s="5" t="s">
        <v>16</v>
      </c>
      <c r="B4" s="3"/>
      <c r="C4" s="3"/>
      <c r="D4" s="3"/>
      <c r="E4" s="3"/>
      <c r="F4" s="3"/>
      <c r="G4" s="4"/>
    </row>
    <row r="5" spans="1:8" x14ac:dyDescent="0.25">
      <c r="A5" s="5" t="s">
        <v>17</v>
      </c>
      <c r="B5" s="3"/>
      <c r="C5" s="3"/>
      <c r="D5" s="3"/>
      <c r="E5" s="3"/>
      <c r="F5" s="3"/>
      <c r="G5" s="4"/>
    </row>
    <row r="6" spans="1:8" ht="15.75" thickBot="1" x14ac:dyDescent="0.3">
      <c r="A6" s="5"/>
      <c r="B6" s="3"/>
      <c r="C6" s="3"/>
      <c r="D6" s="3"/>
      <c r="E6" s="3"/>
      <c r="F6" s="3"/>
      <c r="G6" s="4"/>
    </row>
    <row r="7" spans="1:8" ht="31.5" customHeight="1" x14ac:dyDescent="0.25">
      <c r="A7" s="39" t="s">
        <v>7</v>
      </c>
      <c r="B7" s="40"/>
      <c r="C7" s="40"/>
      <c r="D7" s="40"/>
      <c r="E7" s="40"/>
      <c r="F7" s="40"/>
      <c r="G7" s="41"/>
    </row>
    <row r="8" spans="1:8" ht="33" customHeight="1" x14ac:dyDescent="0.25">
      <c r="A8" s="17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9" t="s">
        <v>13</v>
      </c>
    </row>
    <row r="9" spans="1:8" x14ac:dyDescent="0.25">
      <c r="A9" s="15" t="s">
        <v>34</v>
      </c>
      <c r="B9" s="6">
        <v>2300</v>
      </c>
      <c r="C9" s="6">
        <v>1604</v>
      </c>
      <c r="D9" s="6">
        <v>2300</v>
      </c>
      <c r="E9" s="6">
        <v>90</v>
      </c>
      <c r="F9" s="6">
        <f>B9+C9+D9+E9</f>
        <v>6294</v>
      </c>
      <c r="G9" s="7">
        <f>F9+400</f>
        <v>6694</v>
      </c>
    </row>
    <row r="10" spans="1:8" x14ac:dyDescent="0.25">
      <c r="A10" s="15" t="s">
        <v>35</v>
      </c>
      <c r="B10" s="6">
        <v>2100</v>
      </c>
      <c r="C10" s="6">
        <v>1604</v>
      </c>
      <c r="D10" s="6">
        <v>2100</v>
      </c>
      <c r="E10" s="6">
        <v>90</v>
      </c>
      <c r="F10" s="6">
        <f>B10+C10+D10+E10</f>
        <v>5894</v>
      </c>
      <c r="G10" s="7">
        <f>F10+400</f>
        <v>6294</v>
      </c>
      <c r="H10" s="27"/>
    </row>
    <row r="11" spans="1:8" x14ac:dyDescent="0.25">
      <c r="A11" s="15" t="s">
        <v>22</v>
      </c>
      <c r="B11" s="6">
        <v>1300</v>
      </c>
      <c r="C11" s="6">
        <v>1604</v>
      </c>
      <c r="D11" s="6">
        <v>1300</v>
      </c>
      <c r="E11" s="6">
        <v>90</v>
      </c>
      <c r="F11" s="6">
        <f>B11+C11+D11+E11</f>
        <v>4294</v>
      </c>
      <c r="G11" s="7">
        <f>F11+400</f>
        <v>4694</v>
      </c>
    </row>
    <row r="12" spans="1:8" ht="20.25" customHeight="1" thickBot="1" x14ac:dyDescent="0.3">
      <c r="A12" s="16" t="s">
        <v>6</v>
      </c>
      <c r="B12" s="22">
        <v>1300</v>
      </c>
      <c r="C12" s="22">
        <v>1604</v>
      </c>
      <c r="D12" s="22">
        <v>1300</v>
      </c>
      <c r="E12" s="22">
        <v>90</v>
      </c>
      <c r="F12" s="22">
        <f>B12+C12+D12+E12</f>
        <v>4294</v>
      </c>
      <c r="G12" s="23">
        <f>F12+400</f>
        <v>4694</v>
      </c>
    </row>
    <row r="13" spans="1:8" x14ac:dyDescent="0.25">
      <c r="A13" s="5"/>
      <c r="B13" s="3"/>
      <c r="C13" s="3"/>
      <c r="D13" s="3"/>
      <c r="E13" s="3"/>
      <c r="F13" s="3"/>
      <c r="G13" s="4"/>
    </row>
    <row r="14" spans="1:8" x14ac:dyDescent="0.25">
      <c r="A14" s="5"/>
      <c r="B14" s="3"/>
      <c r="C14" s="3"/>
      <c r="D14" s="3"/>
      <c r="E14" s="3"/>
      <c r="F14" s="3"/>
      <c r="G14" s="4"/>
    </row>
    <row r="15" spans="1:8" ht="17.25" customHeight="1" thickBot="1" x14ac:dyDescent="0.3">
      <c r="A15" s="5"/>
      <c r="B15" s="3"/>
      <c r="C15" s="3"/>
      <c r="D15" s="3"/>
      <c r="E15" s="3"/>
      <c r="F15" s="3"/>
      <c r="G15" s="4"/>
    </row>
    <row r="16" spans="1:8" ht="46.5" customHeight="1" thickBot="1" x14ac:dyDescent="0.3">
      <c r="A16" s="39" t="s">
        <v>8</v>
      </c>
      <c r="B16" s="40"/>
      <c r="C16" s="40"/>
      <c r="D16" s="40"/>
      <c r="E16" s="41"/>
      <c r="F16" s="3"/>
      <c r="G16" s="20" t="s">
        <v>14</v>
      </c>
    </row>
    <row r="17" spans="1:10" ht="32.25" customHeight="1" thickBot="1" x14ac:dyDescent="0.3">
      <c r="A17" s="17" t="s">
        <v>0</v>
      </c>
      <c r="B17" s="18" t="s">
        <v>1</v>
      </c>
      <c r="C17" s="18" t="s">
        <v>4</v>
      </c>
      <c r="D17" s="18" t="s">
        <v>5</v>
      </c>
      <c r="E17" s="19" t="s">
        <v>13</v>
      </c>
      <c r="F17" s="3"/>
      <c r="G17" s="8">
        <v>3.6</v>
      </c>
    </row>
    <row r="18" spans="1:10" x14ac:dyDescent="0.25">
      <c r="A18" s="15" t="s">
        <v>34</v>
      </c>
      <c r="B18" s="6">
        <v>2300</v>
      </c>
      <c r="C18" s="6">
        <v>90</v>
      </c>
      <c r="D18" s="9">
        <f>B18+C18</f>
        <v>2390</v>
      </c>
      <c r="E18" s="24">
        <f>D18+400</f>
        <v>2790</v>
      </c>
      <c r="F18" s="3"/>
      <c r="G18" s="4"/>
    </row>
    <row r="19" spans="1:10" x14ac:dyDescent="0.25">
      <c r="A19" s="15" t="s">
        <v>35</v>
      </c>
      <c r="B19" s="6">
        <v>2100</v>
      </c>
      <c r="C19" s="6">
        <v>90</v>
      </c>
      <c r="D19" s="9">
        <f>B19+C19</f>
        <v>2190</v>
      </c>
      <c r="E19" s="24">
        <f>D19+400</f>
        <v>2590</v>
      </c>
      <c r="F19" s="3"/>
      <c r="G19" s="4"/>
    </row>
    <row r="20" spans="1:10" x14ac:dyDescent="0.25">
      <c r="A20" s="15" t="s">
        <v>22</v>
      </c>
      <c r="B20" s="6">
        <v>1300</v>
      </c>
      <c r="C20" s="6">
        <v>90</v>
      </c>
      <c r="D20" s="9">
        <f>B20+C20</f>
        <v>1390</v>
      </c>
      <c r="E20" s="24">
        <f>D20+400</f>
        <v>1790</v>
      </c>
      <c r="F20" s="3"/>
      <c r="G20" s="4"/>
    </row>
    <row r="21" spans="1:10" ht="15.75" thickBot="1" x14ac:dyDescent="0.3">
      <c r="A21" s="16" t="s">
        <v>6</v>
      </c>
      <c r="B21" s="22">
        <v>1300</v>
      </c>
      <c r="C21" s="22">
        <v>90</v>
      </c>
      <c r="D21" s="11">
        <f>B21+C21</f>
        <v>1390</v>
      </c>
      <c r="E21" s="25">
        <f>D21+400</f>
        <v>1790</v>
      </c>
      <c r="F21" s="3"/>
      <c r="G21" s="4"/>
    </row>
    <row r="22" spans="1:10" x14ac:dyDescent="0.25">
      <c r="A22" s="5"/>
      <c r="B22" s="3"/>
      <c r="C22" s="3"/>
      <c r="D22" s="3"/>
      <c r="E22" s="3"/>
      <c r="F22" s="3"/>
      <c r="G22" s="4"/>
    </row>
    <row r="23" spans="1:10" x14ac:dyDescent="0.25">
      <c r="A23" s="5"/>
      <c r="B23" s="3"/>
      <c r="C23" s="3"/>
      <c r="D23" s="3"/>
      <c r="E23" s="3"/>
      <c r="F23" s="3"/>
      <c r="G23" s="4"/>
    </row>
    <row r="24" spans="1:10" ht="12.75" customHeight="1" thickBot="1" x14ac:dyDescent="0.3">
      <c r="A24" s="5"/>
      <c r="B24" s="3"/>
      <c r="C24" s="3"/>
      <c r="D24" s="3"/>
      <c r="E24" s="3"/>
      <c r="F24" s="3"/>
      <c r="G24" s="4"/>
    </row>
    <row r="25" spans="1:10" ht="30" customHeight="1" x14ac:dyDescent="0.25">
      <c r="A25" s="39" t="s">
        <v>18</v>
      </c>
      <c r="B25" s="40"/>
      <c r="C25" s="40"/>
      <c r="D25" s="40"/>
      <c r="E25" s="41"/>
      <c r="F25" s="3"/>
      <c r="G25" s="4"/>
    </row>
    <row r="26" spans="1:10" x14ac:dyDescent="0.25">
      <c r="A26" s="17" t="s">
        <v>0</v>
      </c>
      <c r="B26" s="21" t="s">
        <v>9</v>
      </c>
      <c r="C26" s="21" t="s">
        <v>10</v>
      </c>
      <c r="D26" s="21" t="s">
        <v>12</v>
      </c>
      <c r="E26" s="26" t="s">
        <v>11</v>
      </c>
      <c r="F26" s="3"/>
      <c r="G26" s="4"/>
      <c r="H26" s="28"/>
    </row>
    <row r="27" spans="1:10" x14ac:dyDescent="0.25">
      <c r="A27" s="15" t="s">
        <v>34</v>
      </c>
      <c r="B27" s="9">
        <f>F9+(5*D18)</f>
        <v>18244</v>
      </c>
      <c r="C27" s="10">
        <f>B27*G17</f>
        <v>65678.400000000009</v>
      </c>
      <c r="D27" s="29">
        <f>(F9)+(D18*11)+C9</f>
        <v>34188</v>
      </c>
      <c r="E27" s="30">
        <f>D27*G17</f>
        <v>123076.8</v>
      </c>
      <c r="F27" s="3"/>
      <c r="G27" s="4"/>
      <c r="J27" s="27"/>
    </row>
    <row r="28" spans="1:10" x14ac:dyDescent="0.25">
      <c r="A28" s="15" t="s">
        <v>35</v>
      </c>
      <c r="B28" s="9">
        <f>F10+(5*D19)</f>
        <v>16844</v>
      </c>
      <c r="C28" s="10">
        <f>B28*G17</f>
        <v>60638.400000000001</v>
      </c>
      <c r="D28" s="29">
        <f>(F10)+(D19*11)+C10</f>
        <v>31588</v>
      </c>
      <c r="E28" s="30">
        <f>D28*G17</f>
        <v>113716.8</v>
      </c>
      <c r="F28" s="3"/>
      <c r="G28" s="4"/>
      <c r="J28" s="27"/>
    </row>
    <row r="29" spans="1:10" x14ac:dyDescent="0.25">
      <c r="A29" s="15" t="s">
        <v>22</v>
      </c>
      <c r="B29" s="9">
        <f>F11+(5*D20)</f>
        <v>11244</v>
      </c>
      <c r="C29" s="10">
        <f>B29*G17</f>
        <v>40478.400000000001</v>
      </c>
      <c r="D29" s="29">
        <f>(F11)+(D20*11)+C11</f>
        <v>21188</v>
      </c>
      <c r="E29" s="30">
        <f>D29*G17</f>
        <v>76276.800000000003</v>
      </c>
      <c r="F29" s="3"/>
      <c r="G29" s="4"/>
      <c r="J29" s="27"/>
    </row>
    <row r="30" spans="1:10" ht="15.75" thickBot="1" x14ac:dyDescent="0.3">
      <c r="A30" s="16" t="s">
        <v>6</v>
      </c>
      <c r="B30" s="11">
        <f>F12+(5*D21)</f>
        <v>11244</v>
      </c>
      <c r="C30" s="12">
        <f>B30*G17</f>
        <v>40478.400000000001</v>
      </c>
      <c r="D30" s="29">
        <f>(F12)+(D21*11)+C12</f>
        <v>21188</v>
      </c>
      <c r="E30" s="31">
        <f>D30*G17</f>
        <v>76276.800000000003</v>
      </c>
      <c r="F30" s="3"/>
      <c r="G30" s="4"/>
    </row>
    <row r="31" spans="1:10" x14ac:dyDescent="0.25">
      <c r="A31" s="5"/>
      <c r="B31" s="3"/>
      <c r="C31" s="3"/>
      <c r="D31" s="3"/>
      <c r="E31" s="3"/>
      <c r="F31" s="3"/>
      <c r="G31" s="4"/>
    </row>
    <row r="32" spans="1:10" ht="15.75" thickBot="1" x14ac:dyDescent="0.3">
      <c r="A32" s="5"/>
      <c r="B32" s="3"/>
      <c r="C32" s="3"/>
      <c r="D32" s="3"/>
      <c r="E32" s="3"/>
      <c r="F32" s="3"/>
      <c r="G32" s="4"/>
    </row>
    <row r="33" spans="1:7" ht="15" customHeight="1" x14ac:dyDescent="0.25">
      <c r="A33" s="39" t="s">
        <v>19</v>
      </c>
      <c r="B33" s="40"/>
      <c r="C33" s="40"/>
      <c r="D33" s="40"/>
      <c r="E33" s="41"/>
      <c r="F33" s="3"/>
      <c r="G33" s="4"/>
    </row>
    <row r="34" spans="1:7" x14ac:dyDescent="0.25">
      <c r="A34" s="17" t="s">
        <v>0</v>
      </c>
      <c r="B34" s="21" t="s">
        <v>9</v>
      </c>
      <c r="C34" s="21" t="s">
        <v>10</v>
      </c>
      <c r="D34" s="21" t="s">
        <v>12</v>
      </c>
      <c r="E34" s="26" t="s">
        <v>11</v>
      </c>
      <c r="F34" s="3"/>
      <c r="G34" s="4"/>
    </row>
    <row r="35" spans="1:7" x14ac:dyDescent="0.25">
      <c r="A35" s="15" t="s">
        <v>34</v>
      </c>
      <c r="B35" s="9">
        <f>G9+(5*E18)</f>
        <v>20644</v>
      </c>
      <c r="C35" s="10">
        <f>B35*G17</f>
        <v>74318.400000000009</v>
      </c>
      <c r="D35" s="29">
        <f>(G9)+(E18*11)+C9</f>
        <v>38988</v>
      </c>
      <c r="E35" s="30">
        <f>D35*G17</f>
        <v>140356.80000000002</v>
      </c>
      <c r="F35" s="3"/>
      <c r="G35" s="4"/>
    </row>
    <row r="36" spans="1:7" x14ac:dyDescent="0.25">
      <c r="A36" s="15" t="s">
        <v>35</v>
      </c>
      <c r="B36" s="9">
        <f>G10+(5*E19)</f>
        <v>19244</v>
      </c>
      <c r="C36" s="10">
        <f>B36*G17</f>
        <v>69278.400000000009</v>
      </c>
      <c r="D36" s="29">
        <f>(G10)+(E19*11)+C10</f>
        <v>36388</v>
      </c>
      <c r="E36" s="30">
        <f>D36*G17</f>
        <v>130996.8</v>
      </c>
      <c r="F36" s="3"/>
      <c r="G36" s="4"/>
    </row>
    <row r="37" spans="1:7" x14ac:dyDescent="0.25">
      <c r="A37" s="15" t="s">
        <v>22</v>
      </c>
      <c r="B37" s="9">
        <f>G11+(5*E20)</f>
        <v>13644</v>
      </c>
      <c r="C37" s="10">
        <f>B37*G17</f>
        <v>49118.400000000001</v>
      </c>
      <c r="D37" s="29">
        <f>(G11)+(E20*11)+C11</f>
        <v>25988</v>
      </c>
      <c r="E37" s="30">
        <f>D37*G17</f>
        <v>93556.800000000003</v>
      </c>
      <c r="F37" s="3"/>
      <c r="G37" s="4"/>
    </row>
    <row r="38" spans="1:7" ht="15.75" thickBot="1" x14ac:dyDescent="0.3">
      <c r="A38" s="16" t="s">
        <v>6</v>
      </c>
      <c r="B38" s="11">
        <f>G12+(5*E21)</f>
        <v>13644</v>
      </c>
      <c r="C38" s="12">
        <f>B38*G17</f>
        <v>49118.400000000001</v>
      </c>
      <c r="D38" s="29">
        <f>(G12)+(E21*11)+C12</f>
        <v>25988</v>
      </c>
      <c r="E38" s="31">
        <f>D38*G17</f>
        <v>93556.800000000003</v>
      </c>
      <c r="F38" s="13"/>
      <c r="G38" s="14"/>
    </row>
    <row r="39" spans="1:7" x14ac:dyDescent="0.25">
      <c r="A39" s="1"/>
    </row>
  </sheetData>
  <mergeCells count="5">
    <mergeCell ref="A33:E33"/>
    <mergeCell ref="A7:G7"/>
    <mergeCell ref="A16:E16"/>
    <mergeCell ref="A25:E25"/>
    <mergeCell ref="A1:G1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Q2" sqref="Q2"/>
    </sheetView>
  </sheetViews>
  <sheetFormatPr defaultRowHeight="15" x14ac:dyDescent="0.25"/>
  <cols>
    <col min="1" max="1" width="34.85546875" customWidth="1"/>
    <col min="2" max="2" width="8.85546875" bestFit="1" customWidth="1"/>
    <col min="3" max="3" width="8.28515625" customWidth="1"/>
    <col min="4" max="4" width="13.28515625" customWidth="1"/>
    <col min="5" max="5" width="15.7109375" customWidth="1"/>
    <col min="6" max="6" width="10.5703125" customWidth="1"/>
    <col min="7" max="7" width="14" bestFit="1" customWidth="1"/>
    <col min="8" max="8" width="14.42578125" customWidth="1"/>
    <col min="9" max="9" width="10.140625" customWidth="1"/>
    <col min="10" max="10" width="10.140625" bestFit="1" customWidth="1"/>
    <col min="11" max="11" width="13.140625" customWidth="1"/>
    <col min="12" max="12" width="6.7109375" bestFit="1" customWidth="1"/>
    <col min="13" max="13" width="8.28515625" bestFit="1" customWidth="1"/>
    <col min="14" max="14" width="12.28515625" bestFit="1" customWidth="1"/>
    <col min="16" max="17" width="13.7109375" customWidth="1"/>
    <col min="18" max="18" width="12.28515625" bestFit="1" customWidth="1"/>
    <col min="19" max="19" width="10.5703125" bestFit="1" customWidth="1"/>
    <col min="22" max="22" width="16.5703125" bestFit="1" customWidth="1"/>
    <col min="24" max="24" width="11.28515625" bestFit="1" customWidth="1"/>
    <col min="28" max="28" width="16.5703125" bestFit="1" customWidth="1"/>
    <col min="30" max="30" width="12.28515625" bestFit="1" customWidth="1"/>
  </cols>
  <sheetData>
    <row r="1" spans="1:17" ht="57" x14ac:dyDescent="0.25">
      <c r="A1" s="37" t="s">
        <v>0</v>
      </c>
      <c r="B1" s="37" t="s">
        <v>33</v>
      </c>
      <c r="C1" s="18" t="s">
        <v>21</v>
      </c>
      <c r="D1" s="18" t="s">
        <v>23</v>
      </c>
      <c r="E1" s="18" t="s">
        <v>24</v>
      </c>
      <c r="F1" s="18" t="s">
        <v>21</v>
      </c>
      <c r="G1" s="18" t="s">
        <v>25</v>
      </c>
      <c r="H1" s="18" t="s">
        <v>26</v>
      </c>
      <c r="I1" s="18" t="s">
        <v>21</v>
      </c>
      <c r="J1" s="18" t="s">
        <v>27</v>
      </c>
      <c r="K1" s="18" t="s">
        <v>28</v>
      </c>
      <c r="L1" s="18" t="s">
        <v>21</v>
      </c>
      <c r="M1" s="18" t="s">
        <v>29</v>
      </c>
      <c r="N1" s="18" t="s">
        <v>30</v>
      </c>
      <c r="O1" s="18" t="s">
        <v>21</v>
      </c>
      <c r="P1" s="18" t="s">
        <v>31</v>
      </c>
      <c r="Q1" s="37" t="s">
        <v>32</v>
      </c>
    </row>
    <row r="2" spans="1:17" x14ac:dyDescent="0.25">
      <c r="A2" s="32" t="s">
        <v>34</v>
      </c>
      <c r="B2" s="32">
        <v>3</v>
      </c>
      <c r="C2" s="32">
        <v>3</v>
      </c>
      <c r="D2" s="34">
        <v>2300</v>
      </c>
      <c r="E2" s="34">
        <f t="shared" ref="E2:E11" si="0">C2*D2</f>
        <v>6900</v>
      </c>
      <c r="F2" s="33">
        <v>1</v>
      </c>
      <c r="G2" s="34">
        <v>1604</v>
      </c>
      <c r="H2" s="34">
        <f t="shared" ref="H2:H11" si="1">F2*G2</f>
        <v>1604</v>
      </c>
      <c r="I2" s="33">
        <v>1</v>
      </c>
      <c r="J2" s="34">
        <v>2300</v>
      </c>
      <c r="K2" s="34">
        <f t="shared" ref="K2:K11" si="2">I2*J2</f>
        <v>2300</v>
      </c>
      <c r="L2" s="33">
        <v>3</v>
      </c>
      <c r="M2" s="34">
        <v>90</v>
      </c>
      <c r="N2" s="34">
        <f t="shared" ref="N2:N11" si="3">M2*L2</f>
        <v>270</v>
      </c>
      <c r="O2" s="33">
        <v>0</v>
      </c>
      <c r="P2" s="36">
        <f>E2+H2+K2+N2</f>
        <v>11074</v>
      </c>
      <c r="Q2" s="36">
        <f t="shared" ref="Q2:Q32" si="4">P2*3.6</f>
        <v>39866.400000000001</v>
      </c>
    </row>
    <row r="3" spans="1:17" x14ac:dyDescent="0.25">
      <c r="A3" s="32" t="s">
        <v>34</v>
      </c>
      <c r="B3" s="32">
        <v>4</v>
      </c>
      <c r="C3" s="32">
        <v>4</v>
      </c>
      <c r="D3" s="34">
        <v>2300</v>
      </c>
      <c r="E3" s="34">
        <f t="shared" si="0"/>
        <v>9200</v>
      </c>
      <c r="F3" s="33">
        <v>1</v>
      </c>
      <c r="G3" s="34">
        <v>1604</v>
      </c>
      <c r="H3" s="34">
        <f t="shared" si="1"/>
        <v>1604</v>
      </c>
      <c r="I3" s="33">
        <v>1</v>
      </c>
      <c r="J3" s="34">
        <v>2300</v>
      </c>
      <c r="K3" s="34">
        <f t="shared" si="2"/>
        <v>2300</v>
      </c>
      <c r="L3" s="33">
        <v>4</v>
      </c>
      <c r="M3" s="34">
        <v>90</v>
      </c>
      <c r="N3" s="34">
        <f t="shared" si="3"/>
        <v>360</v>
      </c>
      <c r="O3" s="33">
        <v>0</v>
      </c>
      <c r="P3" s="36">
        <f t="shared" ref="P3:P32" si="5">E3+H3+K3+N3</f>
        <v>13464</v>
      </c>
      <c r="Q3" s="36">
        <f t="shared" si="4"/>
        <v>48470.400000000001</v>
      </c>
    </row>
    <row r="4" spans="1:17" x14ac:dyDescent="0.25">
      <c r="A4" s="32" t="s">
        <v>34</v>
      </c>
      <c r="B4" s="32">
        <v>5</v>
      </c>
      <c r="C4" s="32">
        <v>5</v>
      </c>
      <c r="D4" s="34">
        <v>2300</v>
      </c>
      <c r="E4" s="34">
        <f t="shared" si="0"/>
        <v>11500</v>
      </c>
      <c r="F4" s="33">
        <v>1</v>
      </c>
      <c r="G4" s="34">
        <v>1604</v>
      </c>
      <c r="H4" s="34">
        <f t="shared" si="1"/>
        <v>1604</v>
      </c>
      <c r="I4" s="33">
        <v>1</v>
      </c>
      <c r="J4" s="34">
        <v>2300</v>
      </c>
      <c r="K4" s="34">
        <f t="shared" si="2"/>
        <v>2300</v>
      </c>
      <c r="L4" s="33">
        <v>5</v>
      </c>
      <c r="M4" s="34">
        <v>90</v>
      </c>
      <c r="N4" s="34">
        <f t="shared" si="3"/>
        <v>450</v>
      </c>
      <c r="O4" s="33">
        <v>0</v>
      </c>
      <c r="P4" s="36">
        <f t="shared" si="5"/>
        <v>15854</v>
      </c>
      <c r="Q4" s="36">
        <f t="shared" si="4"/>
        <v>57074.400000000001</v>
      </c>
    </row>
    <row r="5" spans="1:17" x14ac:dyDescent="0.25">
      <c r="A5" s="32" t="s">
        <v>34</v>
      </c>
      <c r="B5" s="32">
        <v>6</v>
      </c>
      <c r="C5" s="32">
        <v>6</v>
      </c>
      <c r="D5" s="34">
        <v>2300</v>
      </c>
      <c r="E5" s="34">
        <f t="shared" si="0"/>
        <v>13800</v>
      </c>
      <c r="F5" s="33">
        <v>1</v>
      </c>
      <c r="G5" s="34">
        <v>1604</v>
      </c>
      <c r="H5" s="34">
        <f t="shared" si="1"/>
        <v>1604</v>
      </c>
      <c r="I5" s="33">
        <v>1</v>
      </c>
      <c r="J5" s="34">
        <v>2300</v>
      </c>
      <c r="K5" s="34">
        <f t="shared" si="2"/>
        <v>2300</v>
      </c>
      <c r="L5" s="33">
        <v>6</v>
      </c>
      <c r="M5" s="34">
        <v>90</v>
      </c>
      <c r="N5" s="34">
        <f t="shared" si="3"/>
        <v>540</v>
      </c>
      <c r="O5" s="33">
        <v>0</v>
      </c>
      <c r="P5" s="36">
        <f t="shared" si="5"/>
        <v>18244</v>
      </c>
      <c r="Q5" s="36">
        <f t="shared" si="4"/>
        <v>65678.400000000009</v>
      </c>
    </row>
    <row r="6" spans="1:17" x14ac:dyDescent="0.25">
      <c r="A6" s="32" t="s">
        <v>34</v>
      </c>
      <c r="B6" s="32">
        <v>7</v>
      </c>
      <c r="C6" s="32">
        <v>7</v>
      </c>
      <c r="D6" s="34">
        <v>2300</v>
      </c>
      <c r="E6" s="34">
        <f t="shared" si="0"/>
        <v>16100</v>
      </c>
      <c r="F6" s="33">
        <v>2</v>
      </c>
      <c r="G6" s="34">
        <v>1604</v>
      </c>
      <c r="H6" s="34">
        <f t="shared" si="1"/>
        <v>3208</v>
      </c>
      <c r="I6" s="33">
        <v>1</v>
      </c>
      <c r="J6" s="34">
        <v>2300</v>
      </c>
      <c r="K6" s="34">
        <f t="shared" si="2"/>
        <v>2300</v>
      </c>
      <c r="L6" s="33">
        <v>7</v>
      </c>
      <c r="M6" s="34">
        <v>90</v>
      </c>
      <c r="N6" s="34">
        <f t="shared" si="3"/>
        <v>630</v>
      </c>
      <c r="O6" s="33">
        <v>0</v>
      </c>
      <c r="P6" s="36">
        <f t="shared" si="5"/>
        <v>22238</v>
      </c>
      <c r="Q6" s="36">
        <f t="shared" si="4"/>
        <v>80056.800000000003</v>
      </c>
    </row>
    <row r="7" spans="1:17" x14ac:dyDescent="0.25">
      <c r="A7" s="32" t="s">
        <v>34</v>
      </c>
      <c r="B7" s="32">
        <v>8</v>
      </c>
      <c r="C7" s="32">
        <v>8</v>
      </c>
      <c r="D7" s="34">
        <v>2300</v>
      </c>
      <c r="E7" s="34">
        <f t="shared" si="0"/>
        <v>18400</v>
      </c>
      <c r="F7" s="33">
        <v>2</v>
      </c>
      <c r="G7" s="34">
        <v>1604</v>
      </c>
      <c r="H7" s="34">
        <f t="shared" si="1"/>
        <v>3208</v>
      </c>
      <c r="I7" s="33">
        <v>1</v>
      </c>
      <c r="J7" s="34">
        <v>2300</v>
      </c>
      <c r="K7" s="34">
        <f t="shared" si="2"/>
        <v>2300</v>
      </c>
      <c r="L7" s="33">
        <v>8</v>
      </c>
      <c r="M7" s="34">
        <v>90</v>
      </c>
      <c r="N7" s="34">
        <f t="shared" si="3"/>
        <v>720</v>
      </c>
      <c r="O7" s="33">
        <v>0</v>
      </c>
      <c r="P7" s="36">
        <f t="shared" si="5"/>
        <v>24628</v>
      </c>
      <c r="Q7" s="36">
        <f t="shared" si="4"/>
        <v>88660.800000000003</v>
      </c>
    </row>
    <row r="8" spans="1:17" x14ac:dyDescent="0.25">
      <c r="A8" s="32" t="s">
        <v>34</v>
      </c>
      <c r="B8" s="32">
        <v>9</v>
      </c>
      <c r="C8" s="32">
        <v>9</v>
      </c>
      <c r="D8" s="34">
        <v>2300</v>
      </c>
      <c r="E8" s="34">
        <f t="shared" si="0"/>
        <v>20700</v>
      </c>
      <c r="F8" s="33">
        <v>2</v>
      </c>
      <c r="G8" s="34">
        <v>1604</v>
      </c>
      <c r="H8" s="34">
        <f t="shared" si="1"/>
        <v>3208</v>
      </c>
      <c r="I8" s="33">
        <v>1</v>
      </c>
      <c r="J8" s="34">
        <v>2300</v>
      </c>
      <c r="K8" s="34">
        <f t="shared" si="2"/>
        <v>2300</v>
      </c>
      <c r="L8" s="33">
        <v>9</v>
      </c>
      <c r="M8" s="34">
        <v>90</v>
      </c>
      <c r="N8" s="34">
        <f t="shared" si="3"/>
        <v>810</v>
      </c>
      <c r="O8" s="33">
        <v>0</v>
      </c>
      <c r="P8" s="36">
        <f t="shared" si="5"/>
        <v>27018</v>
      </c>
      <c r="Q8" s="36">
        <f t="shared" si="4"/>
        <v>97264.8</v>
      </c>
    </row>
    <row r="9" spans="1:17" x14ac:dyDescent="0.25">
      <c r="A9" s="32" t="s">
        <v>34</v>
      </c>
      <c r="B9" s="32">
        <v>10</v>
      </c>
      <c r="C9" s="32">
        <v>10</v>
      </c>
      <c r="D9" s="34">
        <v>2300</v>
      </c>
      <c r="E9" s="34">
        <f t="shared" si="0"/>
        <v>23000</v>
      </c>
      <c r="F9" s="33">
        <v>2</v>
      </c>
      <c r="G9" s="34">
        <v>1604</v>
      </c>
      <c r="H9" s="34">
        <f t="shared" si="1"/>
        <v>3208</v>
      </c>
      <c r="I9" s="33">
        <v>1</v>
      </c>
      <c r="J9" s="34">
        <v>2300</v>
      </c>
      <c r="K9" s="34">
        <f t="shared" si="2"/>
        <v>2300</v>
      </c>
      <c r="L9" s="33">
        <v>10</v>
      </c>
      <c r="M9" s="34">
        <v>90</v>
      </c>
      <c r="N9" s="34">
        <f t="shared" si="3"/>
        <v>900</v>
      </c>
      <c r="O9" s="33">
        <v>0</v>
      </c>
      <c r="P9" s="36">
        <f t="shared" si="5"/>
        <v>29408</v>
      </c>
      <c r="Q9" s="36">
        <f t="shared" si="4"/>
        <v>105868.8</v>
      </c>
    </row>
    <row r="10" spans="1:17" x14ac:dyDescent="0.25">
      <c r="A10" s="32" t="s">
        <v>34</v>
      </c>
      <c r="B10" s="32">
        <v>11</v>
      </c>
      <c r="C10" s="32">
        <v>11</v>
      </c>
      <c r="D10" s="34">
        <v>2300</v>
      </c>
      <c r="E10" s="34">
        <f t="shared" si="0"/>
        <v>25300</v>
      </c>
      <c r="F10" s="33">
        <v>2</v>
      </c>
      <c r="G10" s="34">
        <v>1604</v>
      </c>
      <c r="H10" s="34">
        <f t="shared" si="1"/>
        <v>3208</v>
      </c>
      <c r="I10" s="33">
        <v>1</v>
      </c>
      <c r="J10" s="34">
        <v>2300</v>
      </c>
      <c r="K10" s="34">
        <f t="shared" si="2"/>
        <v>2300</v>
      </c>
      <c r="L10" s="33">
        <v>11</v>
      </c>
      <c r="M10" s="34">
        <v>90</v>
      </c>
      <c r="N10" s="34">
        <f t="shared" si="3"/>
        <v>990</v>
      </c>
      <c r="O10" s="33">
        <v>0</v>
      </c>
      <c r="P10" s="36">
        <f t="shared" si="5"/>
        <v>31798</v>
      </c>
      <c r="Q10" s="36">
        <f t="shared" si="4"/>
        <v>114472.8</v>
      </c>
    </row>
    <row r="11" spans="1:17" x14ac:dyDescent="0.25">
      <c r="A11" s="32" t="s">
        <v>34</v>
      </c>
      <c r="B11" s="32">
        <v>12</v>
      </c>
      <c r="C11" s="32">
        <v>12</v>
      </c>
      <c r="D11" s="34">
        <v>2300</v>
      </c>
      <c r="E11" s="34">
        <f t="shared" si="0"/>
        <v>27600</v>
      </c>
      <c r="F11" s="33">
        <v>2</v>
      </c>
      <c r="G11" s="34">
        <v>1604</v>
      </c>
      <c r="H11" s="34">
        <f t="shared" si="1"/>
        <v>3208</v>
      </c>
      <c r="I11" s="33">
        <v>1</v>
      </c>
      <c r="J11" s="34">
        <v>2300</v>
      </c>
      <c r="K11" s="34">
        <f t="shared" si="2"/>
        <v>2300</v>
      </c>
      <c r="L11" s="33">
        <v>12</v>
      </c>
      <c r="M11" s="34">
        <v>90</v>
      </c>
      <c r="N11" s="34">
        <f t="shared" si="3"/>
        <v>1080</v>
      </c>
      <c r="O11" s="33">
        <v>0</v>
      </c>
      <c r="P11" s="36">
        <f t="shared" si="5"/>
        <v>34188</v>
      </c>
      <c r="Q11" s="36">
        <f t="shared" si="4"/>
        <v>123076.8</v>
      </c>
    </row>
    <row r="12" spans="1:17" x14ac:dyDescent="0.25">
      <c r="A12" s="32" t="s">
        <v>35</v>
      </c>
      <c r="B12" s="32">
        <v>3</v>
      </c>
      <c r="C12" s="32">
        <v>3</v>
      </c>
      <c r="D12" s="34">
        <v>2100</v>
      </c>
      <c r="E12" s="34">
        <f t="shared" ref="E12:E26" si="6">C12*D12</f>
        <v>6300</v>
      </c>
      <c r="F12" s="33">
        <v>1</v>
      </c>
      <c r="G12" s="34">
        <v>1604</v>
      </c>
      <c r="H12" s="34">
        <f t="shared" ref="H12:H32" si="7">F12*G12</f>
        <v>1604</v>
      </c>
      <c r="I12" s="33">
        <v>1</v>
      </c>
      <c r="J12" s="34">
        <v>2100</v>
      </c>
      <c r="K12" s="34">
        <f t="shared" ref="K12:K21" si="8">I12*J12</f>
        <v>2100</v>
      </c>
      <c r="L12" s="33">
        <v>3</v>
      </c>
      <c r="M12" s="34">
        <v>90</v>
      </c>
      <c r="N12" s="34">
        <f t="shared" ref="N12:N32" si="9">M12*L12</f>
        <v>270</v>
      </c>
      <c r="O12" s="33">
        <v>0</v>
      </c>
      <c r="P12" s="36">
        <f t="shared" si="5"/>
        <v>10274</v>
      </c>
      <c r="Q12" s="36">
        <f t="shared" si="4"/>
        <v>36986.400000000001</v>
      </c>
    </row>
    <row r="13" spans="1:17" x14ac:dyDescent="0.25">
      <c r="A13" s="32" t="s">
        <v>35</v>
      </c>
      <c r="B13" s="32">
        <v>4</v>
      </c>
      <c r="C13" s="32">
        <v>4</v>
      </c>
      <c r="D13" s="34">
        <v>2100</v>
      </c>
      <c r="E13" s="34">
        <f t="shared" si="6"/>
        <v>8400</v>
      </c>
      <c r="F13" s="33">
        <v>1</v>
      </c>
      <c r="G13" s="34">
        <v>1604</v>
      </c>
      <c r="H13" s="34">
        <f t="shared" si="7"/>
        <v>1604</v>
      </c>
      <c r="I13" s="33">
        <v>1</v>
      </c>
      <c r="J13" s="34">
        <v>2100</v>
      </c>
      <c r="K13" s="34">
        <f t="shared" si="8"/>
        <v>2100</v>
      </c>
      <c r="L13" s="33">
        <v>4</v>
      </c>
      <c r="M13" s="34">
        <v>90</v>
      </c>
      <c r="N13" s="34">
        <f t="shared" si="9"/>
        <v>360</v>
      </c>
      <c r="O13" s="33">
        <v>0</v>
      </c>
      <c r="P13" s="36">
        <f t="shared" si="5"/>
        <v>12464</v>
      </c>
      <c r="Q13" s="36">
        <f t="shared" si="4"/>
        <v>44870.400000000001</v>
      </c>
    </row>
    <row r="14" spans="1:17" x14ac:dyDescent="0.25">
      <c r="A14" s="32" t="s">
        <v>35</v>
      </c>
      <c r="B14" s="32">
        <v>5</v>
      </c>
      <c r="C14" s="32">
        <v>5</v>
      </c>
      <c r="D14" s="34">
        <v>2100</v>
      </c>
      <c r="E14" s="34">
        <f t="shared" si="6"/>
        <v>10500</v>
      </c>
      <c r="F14" s="33">
        <v>1</v>
      </c>
      <c r="G14" s="34">
        <v>1604</v>
      </c>
      <c r="H14" s="34">
        <f t="shared" si="7"/>
        <v>1604</v>
      </c>
      <c r="I14" s="33">
        <v>1</v>
      </c>
      <c r="J14" s="34">
        <v>2100</v>
      </c>
      <c r="K14" s="34">
        <f t="shared" si="8"/>
        <v>2100</v>
      </c>
      <c r="L14" s="33">
        <v>5</v>
      </c>
      <c r="M14" s="34">
        <v>90</v>
      </c>
      <c r="N14" s="34">
        <f t="shared" si="9"/>
        <v>450</v>
      </c>
      <c r="O14" s="33">
        <v>0</v>
      </c>
      <c r="P14" s="36">
        <f t="shared" si="5"/>
        <v>14654</v>
      </c>
      <c r="Q14" s="36">
        <f t="shared" si="4"/>
        <v>52754.400000000001</v>
      </c>
    </row>
    <row r="15" spans="1:17" x14ac:dyDescent="0.25">
      <c r="A15" s="32" t="s">
        <v>35</v>
      </c>
      <c r="B15" s="32">
        <v>6</v>
      </c>
      <c r="C15" s="32">
        <v>6</v>
      </c>
      <c r="D15" s="34">
        <v>2100</v>
      </c>
      <c r="E15" s="34">
        <f t="shared" si="6"/>
        <v>12600</v>
      </c>
      <c r="F15" s="33">
        <v>1</v>
      </c>
      <c r="G15" s="34">
        <v>1604</v>
      </c>
      <c r="H15" s="34">
        <f t="shared" si="7"/>
        <v>1604</v>
      </c>
      <c r="I15" s="33">
        <v>1</v>
      </c>
      <c r="J15" s="34">
        <v>2100</v>
      </c>
      <c r="K15" s="34">
        <f t="shared" si="8"/>
        <v>2100</v>
      </c>
      <c r="L15" s="33">
        <v>6</v>
      </c>
      <c r="M15" s="34">
        <v>90</v>
      </c>
      <c r="N15" s="34">
        <f t="shared" si="9"/>
        <v>540</v>
      </c>
      <c r="O15" s="33">
        <v>0</v>
      </c>
      <c r="P15" s="36">
        <f t="shared" si="5"/>
        <v>16844</v>
      </c>
      <c r="Q15" s="36">
        <f t="shared" si="4"/>
        <v>60638.400000000001</v>
      </c>
    </row>
    <row r="16" spans="1:17" x14ac:dyDescent="0.25">
      <c r="A16" s="32" t="s">
        <v>35</v>
      </c>
      <c r="B16" s="32">
        <v>7</v>
      </c>
      <c r="C16" s="32">
        <v>7</v>
      </c>
      <c r="D16" s="34">
        <v>2100</v>
      </c>
      <c r="E16" s="34">
        <f t="shared" si="6"/>
        <v>14700</v>
      </c>
      <c r="F16" s="33">
        <v>2</v>
      </c>
      <c r="G16" s="34">
        <v>1604</v>
      </c>
      <c r="H16" s="34">
        <f t="shared" si="7"/>
        <v>3208</v>
      </c>
      <c r="I16" s="33">
        <v>1</v>
      </c>
      <c r="J16" s="34">
        <v>2100</v>
      </c>
      <c r="K16" s="34">
        <f t="shared" si="8"/>
        <v>2100</v>
      </c>
      <c r="L16" s="33">
        <v>7</v>
      </c>
      <c r="M16" s="34">
        <v>90</v>
      </c>
      <c r="N16" s="34">
        <f t="shared" si="9"/>
        <v>630</v>
      </c>
      <c r="O16" s="33">
        <v>0</v>
      </c>
      <c r="P16" s="36">
        <f t="shared" si="5"/>
        <v>20638</v>
      </c>
      <c r="Q16" s="36">
        <f t="shared" si="4"/>
        <v>74296.800000000003</v>
      </c>
    </row>
    <row r="17" spans="1:19" x14ac:dyDescent="0.25">
      <c r="A17" s="32" t="s">
        <v>35</v>
      </c>
      <c r="B17" s="32">
        <v>8</v>
      </c>
      <c r="C17" s="32">
        <v>8</v>
      </c>
      <c r="D17" s="34">
        <v>2100</v>
      </c>
      <c r="E17" s="34">
        <f t="shared" si="6"/>
        <v>16800</v>
      </c>
      <c r="F17" s="33">
        <v>2</v>
      </c>
      <c r="G17" s="34">
        <v>1604</v>
      </c>
      <c r="H17" s="34">
        <f t="shared" si="7"/>
        <v>3208</v>
      </c>
      <c r="I17" s="33">
        <v>1</v>
      </c>
      <c r="J17" s="34">
        <v>2100</v>
      </c>
      <c r="K17" s="34">
        <f t="shared" si="8"/>
        <v>2100</v>
      </c>
      <c r="L17" s="33">
        <v>8</v>
      </c>
      <c r="M17" s="34">
        <v>90</v>
      </c>
      <c r="N17" s="34">
        <f t="shared" si="9"/>
        <v>720</v>
      </c>
      <c r="O17" s="33">
        <v>0</v>
      </c>
      <c r="P17" s="36">
        <f t="shared" si="5"/>
        <v>22828</v>
      </c>
      <c r="Q17" s="36">
        <f t="shared" si="4"/>
        <v>82180.800000000003</v>
      </c>
    </row>
    <row r="18" spans="1:19" x14ac:dyDescent="0.25">
      <c r="A18" s="32" t="s">
        <v>35</v>
      </c>
      <c r="B18" s="32">
        <v>9</v>
      </c>
      <c r="C18" s="32">
        <v>9</v>
      </c>
      <c r="D18" s="34">
        <v>2100</v>
      </c>
      <c r="E18" s="34">
        <f t="shared" si="6"/>
        <v>18900</v>
      </c>
      <c r="F18" s="33">
        <v>2</v>
      </c>
      <c r="G18" s="34">
        <v>1604</v>
      </c>
      <c r="H18" s="34">
        <f t="shared" si="7"/>
        <v>3208</v>
      </c>
      <c r="I18" s="33">
        <v>1</v>
      </c>
      <c r="J18" s="34">
        <v>2100</v>
      </c>
      <c r="K18" s="34">
        <f t="shared" si="8"/>
        <v>2100</v>
      </c>
      <c r="L18" s="33">
        <v>9</v>
      </c>
      <c r="M18" s="34">
        <v>90</v>
      </c>
      <c r="N18" s="34">
        <f t="shared" si="9"/>
        <v>810</v>
      </c>
      <c r="O18" s="33">
        <v>0</v>
      </c>
      <c r="P18" s="36">
        <f t="shared" si="5"/>
        <v>25018</v>
      </c>
      <c r="Q18" s="36">
        <f t="shared" si="4"/>
        <v>90064.8</v>
      </c>
    </row>
    <row r="19" spans="1:19" x14ac:dyDescent="0.25">
      <c r="A19" s="32" t="s">
        <v>35</v>
      </c>
      <c r="B19" s="32">
        <v>10</v>
      </c>
      <c r="C19" s="32">
        <v>10</v>
      </c>
      <c r="D19" s="34">
        <v>2100</v>
      </c>
      <c r="E19" s="34">
        <f t="shared" si="6"/>
        <v>21000</v>
      </c>
      <c r="F19" s="33">
        <v>2</v>
      </c>
      <c r="G19" s="34">
        <v>1604</v>
      </c>
      <c r="H19" s="34">
        <f t="shared" si="7"/>
        <v>3208</v>
      </c>
      <c r="I19" s="33">
        <v>1</v>
      </c>
      <c r="J19" s="34">
        <v>2100</v>
      </c>
      <c r="K19" s="34">
        <f t="shared" si="8"/>
        <v>2100</v>
      </c>
      <c r="L19" s="33">
        <v>10</v>
      </c>
      <c r="M19" s="34">
        <v>90</v>
      </c>
      <c r="N19" s="34">
        <f t="shared" si="9"/>
        <v>900</v>
      </c>
      <c r="O19" s="33">
        <v>0</v>
      </c>
      <c r="P19" s="36">
        <f t="shared" si="5"/>
        <v>27208</v>
      </c>
      <c r="Q19" s="36">
        <f t="shared" si="4"/>
        <v>97948.800000000003</v>
      </c>
    </row>
    <row r="20" spans="1:19" x14ac:dyDescent="0.25">
      <c r="A20" s="32" t="s">
        <v>35</v>
      </c>
      <c r="B20" s="32">
        <v>11</v>
      </c>
      <c r="C20" s="32">
        <v>11</v>
      </c>
      <c r="D20" s="34">
        <v>2100</v>
      </c>
      <c r="E20" s="34">
        <f t="shared" si="6"/>
        <v>23100</v>
      </c>
      <c r="F20" s="33">
        <v>2</v>
      </c>
      <c r="G20" s="34">
        <v>1604</v>
      </c>
      <c r="H20" s="34">
        <f t="shared" si="7"/>
        <v>3208</v>
      </c>
      <c r="I20" s="33">
        <v>1</v>
      </c>
      <c r="J20" s="34">
        <v>2100</v>
      </c>
      <c r="K20" s="34">
        <f t="shared" si="8"/>
        <v>2100</v>
      </c>
      <c r="L20" s="33">
        <v>11</v>
      </c>
      <c r="M20" s="34">
        <v>90</v>
      </c>
      <c r="N20" s="34">
        <f t="shared" si="9"/>
        <v>990</v>
      </c>
      <c r="O20" s="33">
        <v>0</v>
      </c>
      <c r="P20" s="36">
        <f t="shared" si="5"/>
        <v>29398</v>
      </c>
      <c r="Q20" s="36">
        <f t="shared" si="4"/>
        <v>105832.8</v>
      </c>
    </row>
    <row r="21" spans="1:19" x14ac:dyDescent="0.25">
      <c r="A21" s="32" t="s">
        <v>35</v>
      </c>
      <c r="B21" s="32">
        <v>12</v>
      </c>
      <c r="C21" s="32">
        <v>12</v>
      </c>
      <c r="D21" s="34">
        <v>2100</v>
      </c>
      <c r="E21" s="34">
        <f t="shared" si="6"/>
        <v>25200</v>
      </c>
      <c r="F21" s="33">
        <v>2</v>
      </c>
      <c r="G21" s="34">
        <v>1604</v>
      </c>
      <c r="H21" s="34">
        <f t="shared" si="7"/>
        <v>3208</v>
      </c>
      <c r="I21" s="33">
        <v>1</v>
      </c>
      <c r="J21" s="34">
        <v>2100</v>
      </c>
      <c r="K21" s="34">
        <f t="shared" si="8"/>
        <v>2100</v>
      </c>
      <c r="L21" s="33">
        <v>12</v>
      </c>
      <c r="M21" s="34">
        <v>90</v>
      </c>
      <c r="N21" s="34">
        <f t="shared" si="9"/>
        <v>1080</v>
      </c>
      <c r="O21" s="33">
        <v>0</v>
      </c>
      <c r="P21" s="36">
        <f t="shared" si="5"/>
        <v>31588</v>
      </c>
      <c r="Q21" s="36">
        <f t="shared" si="4"/>
        <v>113716.8</v>
      </c>
    </row>
    <row r="22" spans="1:19" x14ac:dyDescent="0.25">
      <c r="A22" s="32" t="s">
        <v>22</v>
      </c>
      <c r="B22" s="32">
        <v>6</v>
      </c>
      <c r="C22" s="32">
        <v>6</v>
      </c>
      <c r="D22" s="34">
        <v>1300</v>
      </c>
      <c r="E22" s="34">
        <f t="shared" si="6"/>
        <v>7800</v>
      </c>
      <c r="F22" s="33">
        <v>1</v>
      </c>
      <c r="G22" s="34">
        <v>1604</v>
      </c>
      <c r="H22" s="34">
        <f>F22*G22</f>
        <v>1604</v>
      </c>
      <c r="I22" s="33">
        <v>1</v>
      </c>
      <c r="J22" s="34">
        <v>1300</v>
      </c>
      <c r="K22" s="34">
        <v>1300</v>
      </c>
      <c r="L22" s="33">
        <v>6</v>
      </c>
      <c r="M22" s="34">
        <v>90</v>
      </c>
      <c r="N22" s="34">
        <f t="shared" si="9"/>
        <v>540</v>
      </c>
      <c r="O22" s="33">
        <v>0</v>
      </c>
      <c r="P22" s="36">
        <f t="shared" si="5"/>
        <v>11244</v>
      </c>
      <c r="Q22" s="36">
        <f t="shared" si="4"/>
        <v>40478.400000000001</v>
      </c>
      <c r="R22" s="38"/>
      <c r="S22" s="38"/>
    </row>
    <row r="23" spans="1:19" x14ac:dyDescent="0.25">
      <c r="A23" s="32" t="s">
        <v>22</v>
      </c>
      <c r="B23" s="32">
        <v>7</v>
      </c>
      <c r="C23" s="32">
        <v>7</v>
      </c>
      <c r="D23" s="34">
        <v>1300</v>
      </c>
      <c r="E23" s="34">
        <f t="shared" si="6"/>
        <v>9100</v>
      </c>
      <c r="F23" s="33">
        <v>2</v>
      </c>
      <c r="G23" s="34">
        <v>1604</v>
      </c>
      <c r="H23" s="34">
        <f>F23*G23</f>
        <v>3208</v>
      </c>
      <c r="I23" s="33">
        <v>1</v>
      </c>
      <c r="J23" s="34">
        <v>1300</v>
      </c>
      <c r="K23" s="34">
        <v>1300</v>
      </c>
      <c r="L23" s="33">
        <v>7</v>
      </c>
      <c r="M23" s="34">
        <v>90</v>
      </c>
      <c r="N23" s="34">
        <f t="shared" si="9"/>
        <v>630</v>
      </c>
      <c r="O23" s="33">
        <v>0</v>
      </c>
      <c r="P23" s="36">
        <f t="shared" si="5"/>
        <v>14238</v>
      </c>
      <c r="Q23" s="36">
        <f t="shared" si="4"/>
        <v>51256.800000000003</v>
      </c>
    </row>
    <row r="24" spans="1:19" x14ac:dyDescent="0.25">
      <c r="A24" s="32" t="s">
        <v>22</v>
      </c>
      <c r="B24" s="32">
        <v>8</v>
      </c>
      <c r="C24" s="32">
        <v>8</v>
      </c>
      <c r="D24" s="34">
        <v>1300</v>
      </c>
      <c r="E24" s="34">
        <f t="shared" si="6"/>
        <v>10400</v>
      </c>
      <c r="F24" s="33">
        <v>2</v>
      </c>
      <c r="G24" s="34">
        <v>1604</v>
      </c>
      <c r="H24" s="34">
        <f t="shared" si="7"/>
        <v>3208</v>
      </c>
      <c r="I24" s="33">
        <v>1</v>
      </c>
      <c r="J24" s="34">
        <v>1300</v>
      </c>
      <c r="K24" s="34">
        <v>1300</v>
      </c>
      <c r="L24" s="33">
        <v>8</v>
      </c>
      <c r="M24" s="34">
        <v>90</v>
      </c>
      <c r="N24" s="34">
        <f t="shared" si="9"/>
        <v>720</v>
      </c>
      <c r="O24" s="33">
        <v>0</v>
      </c>
      <c r="P24" s="36">
        <f t="shared" si="5"/>
        <v>15628</v>
      </c>
      <c r="Q24" s="36">
        <f t="shared" si="4"/>
        <v>56260.800000000003</v>
      </c>
    </row>
    <row r="25" spans="1:19" x14ac:dyDescent="0.25">
      <c r="A25" s="32" t="s">
        <v>22</v>
      </c>
      <c r="B25" s="32">
        <v>9</v>
      </c>
      <c r="C25" s="32">
        <v>9</v>
      </c>
      <c r="D25" s="34">
        <v>1300</v>
      </c>
      <c r="E25" s="34">
        <f t="shared" si="6"/>
        <v>11700</v>
      </c>
      <c r="F25" s="33">
        <v>2</v>
      </c>
      <c r="G25" s="34">
        <v>1604</v>
      </c>
      <c r="H25" s="34">
        <f t="shared" si="7"/>
        <v>3208</v>
      </c>
      <c r="I25" s="33">
        <v>1</v>
      </c>
      <c r="J25" s="34">
        <v>1300</v>
      </c>
      <c r="K25" s="34">
        <v>1300</v>
      </c>
      <c r="L25" s="33">
        <v>9</v>
      </c>
      <c r="M25" s="34">
        <v>90</v>
      </c>
      <c r="N25" s="34">
        <f t="shared" si="9"/>
        <v>810</v>
      </c>
      <c r="O25" s="33">
        <v>0</v>
      </c>
      <c r="P25" s="36">
        <f t="shared" si="5"/>
        <v>17018</v>
      </c>
      <c r="Q25" s="36">
        <f t="shared" si="4"/>
        <v>61264.800000000003</v>
      </c>
    </row>
    <row r="26" spans="1:19" x14ac:dyDescent="0.25">
      <c r="A26" s="32" t="s">
        <v>22</v>
      </c>
      <c r="B26" s="32">
        <v>10</v>
      </c>
      <c r="C26" s="32">
        <v>10</v>
      </c>
      <c r="D26" s="34">
        <v>1300</v>
      </c>
      <c r="E26" s="34">
        <f t="shared" si="6"/>
        <v>13000</v>
      </c>
      <c r="F26" s="33">
        <v>2</v>
      </c>
      <c r="G26" s="34">
        <v>1604</v>
      </c>
      <c r="H26" s="34">
        <f t="shared" si="7"/>
        <v>3208</v>
      </c>
      <c r="I26" s="33">
        <v>1</v>
      </c>
      <c r="J26" s="34">
        <v>1300</v>
      </c>
      <c r="K26" s="34">
        <v>1300</v>
      </c>
      <c r="L26" s="33">
        <v>10</v>
      </c>
      <c r="M26" s="34">
        <v>90</v>
      </c>
      <c r="N26" s="34">
        <f t="shared" si="9"/>
        <v>900</v>
      </c>
      <c r="O26" s="33">
        <v>0</v>
      </c>
      <c r="P26" s="36">
        <f t="shared" si="5"/>
        <v>18408</v>
      </c>
      <c r="Q26" s="36">
        <f t="shared" si="4"/>
        <v>66268.800000000003</v>
      </c>
    </row>
    <row r="27" spans="1:19" x14ac:dyDescent="0.25">
      <c r="A27" s="32" t="s">
        <v>22</v>
      </c>
      <c r="B27" s="32">
        <v>11</v>
      </c>
      <c r="C27" s="32">
        <v>11</v>
      </c>
      <c r="D27" s="34">
        <v>1300</v>
      </c>
      <c r="E27" s="34">
        <f t="shared" ref="E27:E32" si="10">C27*D27</f>
        <v>14300</v>
      </c>
      <c r="F27" s="33">
        <v>2</v>
      </c>
      <c r="G27" s="34">
        <v>1604</v>
      </c>
      <c r="H27" s="34">
        <f t="shared" si="7"/>
        <v>3208</v>
      </c>
      <c r="I27" s="33">
        <v>1</v>
      </c>
      <c r="J27" s="34">
        <v>1300</v>
      </c>
      <c r="K27" s="34">
        <v>1300</v>
      </c>
      <c r="L27" s="33">
        <v>11</v>
      </c>
      <c r="M27" s="34">
        <v>90</v>
      </c>
      <c r="N27" s="34">
        <f t="shared" si="9"/>
        <v>990</v>
      </c>
      <c r="O27" s="33">
        <v>0</v>
      </c>
      <c r="P27" s="36">
        <f t="shared" si="5"/>
        <v>19798</v>
      </c>
      <c r="Q27" s="36">
        <f t="shared" si="4"/>
        <v>71272.800000000003</v>
      </c>
    </row>
    <row r="28" spans="1:19" x14ac:dyDescent="0.25">
      <c r="A28" s="32" t="s">
        <v>22</v>
      </c>
      <c r="B28" s="32">
        <v>12</v>
      </c>
      <c r="C28" s="32">
        <v>12</v>
      </c>
      <c r="D28" s="34">
        <v>1300</v>
      </c>
      <c r="E28" s="34">
        <f t="shared" si="10"/>
        <v>15600</v>
      </c>
      <c r="F28" s="33">
        <v>2</v>
      </c>
      <c r="G28" s="34">
        <v>1604</v>
      </c>
      <c r="H28" s="34">
        <f t="shared" si="7"/>
        <v>3208</v>
      </c>
      <c r="I28" s="33">
        <v>1</v>
      </c>
      <c r="J28" s="34">
        <v>1300</v>
      </c>
      <c r="K28" s="34">
        <v>1300</v>
      </c>
      <c r="L28" s="33">
        <v>12</v>
      </c>
      <c r="M28" s="34">
        <v>90</v>
      </c>
      <c r="N28" s="34">
        <f t="shared" si="9"/>
        <v>1080</v>
      </c>
      <c r="O28" s="33">
        <v>0</v>
      </c>
      <c r="P28" s="36">
        <f t="shared" si="5"/>
        <v>21188</v>
      </c>
      <c r="Q28" s="36">
        <f t="shared" si="4"/>
        <v>76276.800000000003</v>
      </c>
      <c r="R28" s="38"/>
    </row>
    <row r="29" spans="1:19" x14ac:dyDescent="0.25">
      <c r="A29" s="32" t="s">
        <v>6</v>
      </c>
      <c r="B29" s="32">
        <v>0.5</v>
      </c>
      <c r="C29" s="32">
        <v>0.5</v>
      </c>
      <c r="D29" s="34">
        <v>1300</v>
      </c>
      <c r="E29" s="34">
        <f t="shared" si="10"/>
        <v>650</v>
      </c>
      <c r="F29" s="33">
        <v>1</v>
      </c>
      <c r="G29" s="34">
        <v>1604</v>
      </c>
      <c r="H29" s="34">
        <f t="shared" si="7"/>
        <v>1604</v>
      </c>
      <c r="I29" s="33">
        <v>1</v>
      </c>
      <c r="J29" s="34">
        <v>1300</v>
      </c>
      <c r="K29" s="34">
        <f>J29*I29</f>
        <v>1300</v>
      </c>
      <c r="L29" s="33">
        <v>1</v>
      </c>
      <c r="M29" s="34">
        <v>90</v>
      </c>
      <c r="N29" s="34">
        <f t="shared" si="9"/>
        <v>90</v>
      </c>
      <c r="O29" s="33">
        <v>0</v>
      </c>
      <c r="P29" s="36">
        <f t="shared" si="5"/>
        <v>3644</v>
      </c>
      <c r="Q29" s="36">
        <f t="shared" si="4"/>
        <v>13118.4</v>
      </c>
    </row>
    <row r="30" spans="1:19" x14ac:dyDescent="0.25">
      <c r="A30" s="32" t="s">
        <v>6</v>
      </c>
      <c r="B30" s="32">
        <v>1</v>
      </c>
      <c r="C30" s="32">
        <v>1</v>
      </c>
      <c r="D30" s="34">
        <v>1300</v>
      </c>
      <c r="E30" s="34">
        <f t="shared" si="10"/>
        <v>1300</v>
      </c>
      <c r="F30" s="33">
        <v>1</v>
      </c>
      <c r="G30" s="34">
        <v>1604</v>
      </c>
      <c r="H30" s="34">
        <f t="shared" si="7"/>
        <v>1604</v>
      </c>
      <c r="I30" s="33">
        <v>1</v>
      </c>
      <c r="J30" s="34">
        <v>1300</v>
      </c>
      <c r="K30" s="34">
        <v>1300</v>
      </c>
      <c r="L30" s="33">
        <v>1</v>
      </c>
      <c r="M30" s="34">
        <v>90</v>
      </c>
      <c r="N30" s="34">
        <f>M30*L30</f>
        <v>90</v>
      </c>
      <c r="O30" s="33">
        <v>0</v>
      </c>
      <c r="P30" s="36">
        <f t="shared" si="5"/>
        <v>4294</v>
      </c>
      <c r="Q30" s="36">
        <f t="shared" si="4"/>
        <v>15458.4</v>
      </c>
      <c r="R30" s="38"/>
    </row>
    <row r="31" spans="1:19" x14ac:dyDescent="0.25">
      <c r="A31" s="32" t="s">
        <v>6</v>
      </c>
      <c r="B31" s="32">
        <v>2</v>
      </c>
      <c r="C31" s="32">
        <v>2</v>
      </c>
      <c r="D31" s="34">
        <v>1300</v>
      </c>
      <c r="E31" s="34">
        <f t="shared" si="10"/>
        <v>2600</v>
      </c>
      <c r="F31" s="33">
        <v>1</v>
      </c>
      <c r="G31" s="34">
        <v>1604</v>
      </c>
      <c r="H31" s="34">
        <f t="shared" si="7"/>
        <v>1604</v>
      </c>
      <c r="I31" s="33">
        <v>1</v>
      </c>
      <c r="J31" s="34">
        <v>1300</v>
      </c>
      <c r="K31" s="34">
        <v>1300</v>
      </c>
      <c r="L31" s="33">
        <v>2</v>
      </c>
      <c r="M31" s="34">
        <v>90</v>
      </c>
      <c r="N31" s="34">
        <f t="shared" si="9"/>
        <v>180</v>
      </c>
      <c r="O31" s="33">
        <v>0</v>
      </c>
      <c r="P31" s="36">
        <f t="shared" si="5"/>
        <v>5684</v>
      </c>
      <c r="Q31" s="36">
        <f t="shared" si="4"/>
        <v>20462.400000000001</v>
      </c>
    </row>
    <row r="32" spans="1:19" x14ac:dyDescent="0.25">
      <c r="A32" s="32" t="s">
        <v>6</v>
      </c>
      <c r="B32" s="32">
        <v>3</v>
      </c>
      <c r="C32" s="32">
        <v>3</v>
      </c>
      <c r="D32" s="34">
        <v>1300</v>
      </c>
      <c r="E32" s="34">
        <f t="shared" si="10"/>
        <v>3900</v>
      </c>
      <c r="F32" s="33">
        <v>1</v>
      </c>
      <c r="G32" s="34">
        <v>1604</v>
      </c>
      <c r="H32" s="34">
        <f t="shared" si="7"/>
        <v>1604</v>
      </c>
      <c r="I32" s="33">
        <v>1</v>
      </c>
      <c r="J32" s="34">
        <v>1300</v>
      </c>
      <c r="K32" s="34">
        <v>1300</v>
      </c>
      <c r="L32" s="33">
        <v>3</v>
      </c>
      <c r="M32" s="34">
        <v>90</v>
      </c>
      <c r="N32" s="34">
        <f t="shared" si="9"/>
        <v>270</v>
      </c>
      <c r="O32" s="33">
        <v>0</v>
      </c>
      <c r="P32" s="36">
        <f t="shared" si="5"/>
        <v>7074</v>
      </c>
      <c r="Q32" s="36">
        <f t="shared" si="4"/>
        <v>25466.400000000001</v>
      </c>
    </row>
    <row r="33" spans="7:8" x14ac:dyDescent="0.25">
      <c r="G33" s="35"/>
      <c r="H33" s="35"/>
    </row>
  </sheetData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Depara</vt:lpstr>
      <vt:lpstr>Base!Area_de_impressao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Gabriel Ferreira</dc:creator>
  <cp:lastModifiedBy>Celia</cp:lastModifiedBy>
  <cp:lastPrinted>2019-10-02T13:13:16Z</cp:lastPrinted>
  <dcterms:created xsi:type="dcterms:W3CDTF">2017-11-07T13:36:36Z</dcterms:created>
  <dcterms:modified xsi:type="dcterms:W3CDTF">2019-10-10T13:31:33Z</dcterms:modified>
</cp:coreProperties>
</file>